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/>
  <mc:AlternateContent xmlns:mc="http://schemas.openxmlformats.org/markup-compatibility/2006">
    <mc:Choice Requires="x15">
      <x15ac:absPath xmlns:x15ac="http://schemas.microsoft.com/office/spreadsheetml/2010/11/ac" url="/Users/guzel/Desktop/Гузель/Зенит/Зенит/Путеводитель/Приложения/"/>
    </mc:Choice>
  </mc:AlternateContent>
  <xr:revisionPtr revIDLastSave="0" documentId="13_ncr:1_{608B49CC-1BA5-C048-8247-891405254005}" xr6:coauthVersionLast="47" xr6:coauthVersionMax="47" xr10:uidLastSave="{00000000-0000-0000-0000-000000000000}"/>
  <bookViews>
    <workbookView xWindow="0" yWindow="500" windowWidth="20500" windowHeight="7760" activeTab="1" xr2:uid="{00000000-000D-0000-FFFF-FFFF00000000}"/>
  </bookViews>
  <sheets>
    <sheet name="Справка" sheetId="1" r:id="rId1"/>
    <sheet name="ОБЗОР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2" l="1"/>
  <c r="L10" i="2"/>
  <c r="J10" i="2" l="1"/>
  <c r="I10" i="2"/>
  <c r="J11" i="1"/>
  <c r="H11" i="1"/>
  <c r="E11" i="1"/>
  <c r="K10" i="1" l="1"/>
  <c r="B7" i="2" l="1"/>
  <c r="B8" i="2" s="1"/>
  <c r="E12" i="1" l="1"/>
  <c r="K9" i="1" l="1"/>
  <c r="K11" i="1" s="1"/>
  <c r="K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Гузель</author>
  </authors>
  <commentList>
    <comment ref="I1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Гузель: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со знаком "-"</t>
        </r>
      </text>
    </comment>
    <comment ref="I2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Гузель: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со знаком "-"</t>
        </r>
      </text>
    </comment>
  </commentList>
</comments>
</file>

<file path=xl/sharedStrings.xml><?xml version="1.0" encoding="utf-8"?>
<sst xmlns="http://schemas.openxmlformats.org/spreadsheetml/2006/main" count="121" uniqueCount="78">
  <si>
    <t>итого</t>
  </si>
  <si>
    <t>ИТОГО</t>
  </si>
  <si>
    <t>Сумма доначислений:</t>
  </si>
  <si>
    <t>налог</t>
  </si>
  <si>
    <t xml:space="preserve">штраф </t>
  </si>
  <si>
    <t>пени</t>
  </si>
  <si>
    <t>Клиент:</t>
  </si>
  <si>
    <t>НДС</t>
  </si>
  <si>
    <t>№ эпизода</t>
  </si>
  <si>
    <t>ИФНС</t>
  </si>
  <si>
    <t>УФНС</t>
  </si>
  <si>
    <t>АС РТ</t>
  </si>
  <si>
    <t>11 ААС</t>
  </si>
  <si>
    <t>АС ПО</t>
  </si>
  <si>
    <t>№ п.акта НО</t>
  </si>
  <si>
    <t>№ п. решения</t>
  </si>
  <si>
    <t xml:space="preserve">пени </t>
  </si>
  <si>
    <t>Сумма доначислений</t>
  </si>
  <si>
    <t xml:space="preserve">Результат рассмотрения </t>
  </si>
  <si>
    <t>ВС РФ</t>
  </si>
  <si>
    <t>Вид проверки:</t>
  </si>
  <si>
    <t>Длительность  проверки:</t>
  </si>
  <si>
    <t>дата возобн.</t>
  </si>
  <si>
    <t>Акт проверки:</t>
  </si>
  <si>
    <t>Решение ИФНС:</t>
  </si>
  <si>
    <t>Решение УФНС:</t>
  </si>
  <si>
    <t>Проверяемый период:</t>
  </si>
  <si>
    <t xml:space="preserve">дата начала </t>
  </si>
  <si>
    <t>дата приост.</t>
  </si>
  <si>
    <t xml:space="preserve">дата оконч. </t>
  </si>
  <si>
    <t>проверка</t>
  </si>
  <si>
    <t>возражения</t>
  </si>
  <si>
    <t>Правовое сопровждение АНП Зенит</t>
  </si>
  <si>
    <t>аудит</t>
  </si>
  <si>
    <t>КС РФ</t>
  </si>
  <si>
    <t>ЕСПЧ</t>
  </si>
  <si>
    <t>Налог</t>
  </si>
  <si>
    <t>Позиция НО</t>
  </si>
  <si>
    <t>I. ОБЗОР ЭПИЗОДОВ</t>
  </si>
  <si>
    <t>Суть спорного правоотношения</t>
  </si>
  <si>
    <t>II. ЗАЯВЛЕННЫЕ НАЛОГОВЫЕ ПЕРЕПЛАТЫ</t>
  </si>
  <si>
    <t>№ п/п</t>
  </si>
  <si>
    <t>Размер переплаты</t>
  </si>
  <si>
    <t>III. ПРОЦЕДУРНЫЕ НАРУШЕНИЯ ИНСПЕКЦИИ</t>
  </si>
  <si>
    <t>Описание выявленной переплаты</t>
  </si>
  <si>
    <t>Описание нарушения</t>
  </si>
  <si>
    <t xml:space="preserve">да </t>
  </si>
  <si>
    <t>нет</t>
  </si>
  <si>
    <t>частично</t>
  </si>
  <si>
    <t>Основание для отмены решения</t>
  </si>
  <si>
    <t>-</t>
  </si>
  <si>
    <t>ВНП</t>
  </si>
  <si>
    <t>время приостановки</t>
  </si>
  <si>
    <t>НДС, налог на прибыль</t>
  </si>
  <si>
    <t>налог (НПО</t>
  </si>
  <si>
    <t>налог НДС</t>
  </si>
  <si>
    <t>2016-2018</t>
  </si>
  <si>
    <t>НПО</t>
  </si>
  <si>
    <t>Итого:</t>
  </si>
  <si>
    <t>Аргументы налогового органа</t>
  </si>
  <si>
    <t xml:space="preserve">1. Нет допуска к СРО
2. ССЧ 1 чел
3. Сдача работ субподрядчиком после сдачи работ заказчику (1-2 месяца, по одному объекту - 2 года)
4. Завышение объемов и стоимости (заказчику сдали работы в меньшем объеме и по меньшей стоимости)
5. Люди, которые указаны в списках от АлмазСтрой, не подтвердили работу у субподрядчика (кроме одного)
6. Осуществление идентичных работ другими субподрядчиками
7. Отсутствие сопутствующих расходов по расчетному счету, снятие наличности
8. Отсутствие по юр.адресу
</t>
  </si>
  <si>
    <t>ССЧ 7 чел; авто в собственности</t>
  </si>
  <si>
    <t xml:space="preserve">1. Завышение объемов и стоимости (заказчику сдали работы в меньшем объеме и по меньшей стоимости)
2. Не согласовали с заказчиком завышение объемов и стоимости </t>
  </si>
  <si>
    <t>1. В списках сотрудников (заявки на допуск) - большинство людей не в штате субподрядчика (на основе анализа 2-НДФЛ, не допрашивали)
2. Недостоверность сведений об учредителе (по данным FIRA Pro)
3. Претензии к подрядчикам 2 звена
4. Руководитель контрагента не явился на допрос
5. Низкая налоговая нагрузка</t>
  </si>
  <si>
    <t xml:space="preserve">4. </t>
  </si>
  <si>
    <t>2.1.4</t>
  </si>
  <si>
    <t>2.1.1, 2.2.1</t>
  </si>
  <si>
    <t>2.1.2, 2.2.2</t>
  </si>
  <si>
    <t>2.1.3, 2.2.3</t>
  </si>
  <si>
    <t>Завышение суммы НДС по счет-фактуре</t>
  </si>
  <si>
    <t>ССЧ 8 чел;  есть заявки на допуск сотрудников (в т.ч. на штатных сотрудников); субподрядчик указан в исполнительной документации</t>
  </si>
  <si>
    <t xml:space="preserve">Есть заявки на допуск сотрудников </t>
  </si>
  <si>
    <t>Примечание</t>
  </si>
  <si>
    <t>Налогоплательщик</t>
  </si>
  <si>
    <t>ХХ</t>
  </si>
  <si>
    <r>
      <t xml:space="preserve">Взаимоотношения с </t>
    </r>
    <r>
      <rPr>
        <b/>
        <sz val="11"/>
        <color theme="1"/>
        <rFont val="Calibri Light"/>
        <family val="2"/>
        <charset val="204"/>
      </rPr>
      <t>Контрагент 1</t>
    </r>
  </si>
  <si>
    <r>
      <t xml:space="preserve">Взаимоотношения с </t>
    </r>
    <r>
      <rPr>
        <b/>
        <sz val="11"/>
        <color theme="1"/>
        <rFont val="Calibri Light"/>
        <family val="2"/>
        <charset val="204"/>
      </rPr>
      <t>Контрагент 2</t>
    </r>
    <r>
      <rPr>
        <sz val="11"/>
        <color theme="1"/>
        <rFont val="Calibri Light"/>
        <family val="2"/>
        <charset val="204"/>
        <scheme val="major"/>
      </rPr>
      <t xml:space="preserve"> (исключили разницу - завышенные объемы и стоимость)</t>
    </r>
  </si>
  <si>
    <r>
      <t xml:space="preserve">Взаимоотношения с </t>
    </r>
    <r>
      <rPr>
        <b/>
        <sz val="11"/>
        <color theme="1"/>
        <rFont val="Calibri Light"/>
        <family val="2"/>
        <charset val="204"/>
      </rPr>
      <t>Контрагент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</si>
</sst>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sz val="10"/>
      <color theme="1"/>
      <name val="Calibri Light"/>
      <family val="2"/>
      <charset val="204"/>
      <scheme val="maj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0"/>
      <color theme="1"/>
      <name val="Cambria"/>
      <family val="1"/>
      <charset val="204"/>
    </font>
    <font>
      <b/>
      <sz val="11"/>
      <color theme="1"/>
      <name val="Calibri Light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3" fontId="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 wrapText="1"/>
    </xf>
    <xf numFmtId="3" fontId="3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/>
    </xf>
    <xf numFmtId="3" fontId="9" fillId="0" borderId="1" xfId="0" applyNumberFormat="1" applyFont="1" applyBorder="1" applyAlignment="1">
      <alignment horizontal="right" vertical="center" wrapText="1"/>
    </xf>
    <xf numFmtId="3" fontId="9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3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W27"/>
  <sheetViews>
    <sheetView zoomScaleNormal="100" workbookViewId="0">
      <selection activeCell="B1" sqref="B1:K1"/>
    </sheetView>
  </sheetViews>
  <sheetFormatPr baseColWidth="10" defaultColWidth="8.83203125" defaultRowHeight="15" x14ac:dyDescent="0.2"/>
  <cols>
    <col min="1" max="1" width="3.6640625" style="6" customWidth="1"/>
    <col min="2" max="2" width="9.83203125" style="6" customWidth="1"/>
    <col min="3" max="3" width="11.33203125" style="6" customWidth="1"/>
    <col min="4" max="4" width="10.5" style="6" customWidth="1"/>
    <col min="5" max="5" width="9.83203125" style="6" customWidth="1"/>
    <col min="6" max="6" width="17.5" style="6" customWidth="1"/>
    <col min="7" max="7" width="19.83203125" style="6" customWidth="1"/>
    <col min="8" max="8" width="12.5" style="13" customWidth="1"/>
    <col min="9" max="9" width="11.5" style="13" bestFit="1" customWidth="1"/>
    <col min="10" max="10" width="12.6640625" style="13" customWidth="1"/>
    <col min="11" max="11" width="12.5" style="13" customWidth="1"/>
    <col min="12" max="13" width="8.6640625" style="13"/>
    <col min="14" max="14" width="12.83203125" style="13" customWidth="1"/>
    <col min="15" max="22" width="8.6640625" style="13"/>
  </cols>
  <sheetData>
    <row r="3" spans="1:22" x14ac:dyDescent="0.2">
      <c r="B3" s="6" t="s">
        <v>6</v>
      </c>
      <c r="D3" s="7" t="s">
        <v>73</v>
      </c>
      <c r="E3" s="7"/>
      <c r="G3" s="67" t="s">
        <v>20</v>
      </c>
      <c r="H3" s="67"/>
      <c r="I3" s="23" t="s">
        <v>51</v>
      </c>
      <c r="M3"/>
      <c r="N3" s="39"/>
      <c r="O3"/>
      <c r="P3"/>
      <c r="Q3"/>
    </row>
    <row r="4" spans="1:22" x14ac:dyDescent="0.2">
      <c r="D4" s="7"/>
      <c r="E4" s="7"/>
      <c r="M4"/>
      <c r="N4"/>
      <c r="O4"/>
      <c r="P4"/>
      <c r="Q4"/>
    </row>
    <row r="5" spans="1:22" x14ac:dyDescent="0.2">
      <c r="B5" s="67" t="s">
        <v>23</v>
      </c>
      <c r="C5" s="67"/>
      <c r="D5" s="7" t="s">
        <v>74</v>
      </c>
      <c r="G5" s="67" t="s">
        <v>26</v>
      </c>
      <c r="H5" s="67"/>
      <c r="I5" s="23" t="s">
        <v>56</v>
      </c>
      <c r="M5"/>
      <c r="N5"/>
      <c r="O5"/>
      <c r="P5"/>
      <c r="Q5"/>
    </row>
    <row r="6" spans="1:22" x14ac:dyDescent="0.2">
      <c r="D6" s="7"/>
      <c r="M6"/>
      <c r="N6"/>
      <c r="O6"/>
      <c r="P6"/>
      <c r="Q6"/>
    </row>
    <row r="7" spans="1:22" x14ac:dyDescent="0.2">
      <c r="B7" s="67" t="s">
        <v>24</v>
      </c>
      <c r="C7" s="67"/>
      <c r="D7" s="7"/>
      <c r="G7" s="71" t="s">
        <v>2</v>
      </c>
      <c r="H7" s="71"/>
      <c r="I7" s="71"/>
      <c r="J7" s="71"/>
      <c r="K7" s="28">
        <f>K11</f>
        <v>28273179.509999998</v>
      </c>
      <c r="M7"/>
      <c r="N7"/>
      <c r="O7"/>
      <c r="P7"/>
      <c r="Q7"/>
    </row>
    <row r="8" spans="1:22" x14ac:dyDescent="0.2">
      <c r="B8" s="11"/>
      <c r="C8" s="11"/>
      <c r="D8" s="7"/>
      <c r="G8" s="29"/>
      <c r="H8" s="30" t="s">
        <v>3</v>
      </c>
      <c r="I8" s="30" t="s">
        <v>4</v>
      </c>
      <c r="J8" s="30" t="s">
        <v>5</v>
      </c>
      <c r="K8" s="30" t="s">
        <v>0</v>
      </c>
      <c r="M8"/>
      <c r="N8"/>
      <c r="O8"/>
      <c r="P8"/>
      <c r="Q8"/>
    </row>
    <row r="9" spans="1:22" x14ac:dyDescent="0.2">
      <c r="B9" s="11" t="s">
        <v>25</v>
      </c>
      <c r="C9" s="11"/>
      <c r="D9" s="7"/>
      <c r="E9" s="7"/>
      <c r="G9" s="10" t="s">
        <v>7</v>
      </c>
      <c r="H9" s="24">
        <v>11115118</v>
      </c>
      <c r="I9" s="24"/>
      <c r="J9" s="24">
        <v>2947115.61</v>
      </c>
      <c r="K9" s="44">
        <f>SUM(H9:J9)</f>
        <v>14062233.609999999</v>
      </c>
      <c r="M9"/>
      <c r="N9"/>
      <c r="O9"/>
      <c r="P9"/>
      <c r="Q9"/>
    </row>
    <row r="10" spans="1:22" x14ac:dyDescent="0.2">
      <c r="B10" s="11"/>
      <c r="C10" s="11"/>
      <c r="D10" s="7"/>
      <c r="E10" s="7"/>
      <c r="G10" s="10" t="s">
        <v>57</v>
      </c>
      <c r="H10" s="24">
        <v>11292952</v>
      </c>
      <c r="I10" s="24"/>
      <c r="J10" s="24">
        <v>2917993.9</v>
      </c>
      <c r="K10" s="44">
        <f t="shared" ref="K10" si="0">SUM(H10:J10)</f>
        <v>14210945.9</v>
      </c>
      <c r="M10"/>
      <c r="N10"/>
      <c r="O10"/>
      <c r="P10" s="14"/>
      <c r="Q10"/>
    </row>
    <row r="11" spans="1:22" s="1" customFormat="1" x14ac:dyDescent="0.2">
      <c r="A11" s="8"/>
      <c r="B11" s="71" t="s">
        <v>21</v>
      </c>
      <c r="C11" s="71"/>
      <c r="D11" s="71"/>
      <c r="E11" s="12">
        <f>E14-B14</f>
        <v>183</v>
      </c>
      <c r="F11" s="8"/>
      <c r="G11" s="45" t="s">
        <v>58</v>
      </c>
      <c r="H11" s="46">
        <f>SUM(H9:H10)</f>
        <v>22408070</v>
      </c>
      <c r="I11" s="46"/>
      <c r="J11" s="46">
        <f t="shared" ref="J11:K11" si="1">SUM(J9:J10)</f>
        <v>5865109.5099999998</v>
      </c>
      <c r="K11" s="47">
        <f t="shared" si="1"/>
        <v>28273179.509999998</v>
      </c>
      <c r="L11" s="9"/>
      <c r="M11"/>
      <c r="N11"/>
      <c r="O11"/>
      <c r="P11" s="14"/>
      <c r="Q11" s="14"/>
      <c r="R11" s="9"/>
      <c r="S11" s="9"/>
      <c r="T11" s="9"/>
      <c r="U11" s="9"/>
      <c r="V11" s="9"/>
    </row>
    <row r="12" spans="1:22" s="1" customFormat="1" x14ac:dyDescent="0.2">
      <c r="A12" s="8"/>
      <c r="B12" s="72" t="s">
        <v>52</v>
      </c>
      <c r="C12" s="73"/>
      <c r="D12" s="74"/>
      <c r="E12" s="12">
        <f>D14-C14+1+D15-C15+1+D16-C16+1</f>
        <v>3</v>
      </c>
      <c r="F12" s="8"/>
      <c r="G12" s="40"/>
      <c r="H12" s="40"/>
      <c r="I12" s="40"/>
      <c r="J12" s="40"/>
      <c r="K12" s="41"/>
      <c r="L12" s="9"/>
      <c r="M12"/>
      <c r="N12"/>
      <c r="O12"/>
      <c r="P12"/>
      <c r="Q12"/>
      <c r="R12" s="9"/>
      <c r="S12" s="9"/>
      <c r="T12" s="9"/>
      <c r="U12" s="9"/>
      <c r="V12" s="9"/>
    </row>
    <row r="13" spans="1:22" ht="27" customHeight="1" x14ac:dyDescent="0.2">
      <c r="B13" s="18" t="s">
        <v>27</v>
      </c>
      <c r="C13" s="18" t="s">
        <v>28</v>
      </c>
      <c r="D13" s="18" t="s">
        <v>22</v>
      </c>
      <c r="E13" s="18" t="s">
        <v>29</v>
      </c>
      <c r="G13" s="40"/>
      <c r="H13" s="42"/>
      <c r="I13" s="43"/>
      <c r="J13" s="42"/>
      <c r="K13" s="40"/>
      <c r="M13"/>
      <c r="N13" s="39"/>
      <c r="O13"/>
      <c r="P13"/>
      <c r="Q13"/>
    </row>
    <row r="14" spans="1:22" x14ac:dyDescent="0.2">
      <c r="B14" s="70">
        <v>43705</v>
      </c>
      <c r="C14" s="66"/>
      <c r="D14" s="66"/>
      <c r="E14" s="70">
        <v>43888</v>
      </c>
      <c r="G14" s="40"/>
      <c r="H14" s="42"/>
      <c r="I14" s="43"/>
      <c r="J14" s="42"/>
      <c r="K14" s="40"/>
      <c r="M14"/>
      <c r="N14"/>
      <c r="O14"/>
      <c r="P14"/>
      <c r="Q14"/>
    </row>
    <row r="15" spans="1:22" x14ac:dyDescent="0.2">
      <c r="B15" s="70"/>
      <c r="C15" s="66"/>
      <c r="D15" s="66"/>
      <c r="E15" s="70"/>
    </row>
    <row r="16" spans="1:22" x14ac:dyDescent="0.2">
      <c r="B16" s="70"/>
      <c r="C16" s="66"/>
      <c r="D16" s="66"/>
      <c r="E16" s="70"/>
      <c r="G16" s="13"/>
    </row>
    <row r="17" spans="1:23" x14ac:dyDescent="0.2">
      <c r="B17" s="70"/>
      <c r="C17" s="66"/>
      <c r="D17" s="66"/>
      <c r="E17" s="70"/>
      <c r="F17" s="13"/>
      <c r="G17" s="13"/>
    </row>
    <row r="18" spans="1:23" x14ac:dyDescent="0.2">
      <c r="B18" s="70"/>
      <c r="C18" s="66"/>
      <c r="D18" s="66"/>
      <c r="E18" s="70"/>
      <c r="F18" s="13"/>
      <c r="G18" s="13"/>
    </row>
    <row r="19" spans="1:23" x14ac:dyDescent="0.2">
      <c r="C19" s="13"/>
      <c r="D19" s="13"/>
      <c r="E19" s="13"/>
      <c r="F19" s="13"/>
      <c r="G19" s="13"/>
    </row>
    <row r="20" spans="1:23" x14ac:dyDescent="0.2">
      <c r="B20" s="68" t="s">
        <v>32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</row>
    <row r="21" spans="1:23" s="17" customFormat="1" ht="15" customHeight="1" x14ac:dyDescent="0.2">
      <c r="B21" s="18" t="s">
        <v>33</v>
      </c>
      <c r="C21" s="18" t="s">
        <v>30</v>
      </c>
      <c r="D21" s="18" t="s">
        <v>31</v>
      </c>
      <c r="E21" s="18" t="s">
        <v>9</v>
      </c>
      <c r="F21" s="18" t="s">
        <v>10</v>
      </c>
      <c r="G21" s="18" t="s">
        <v>11</v>
      </c>
      <c r="H21" s="18" t="s">
        <v>12</v>
      </c>
      <c r="I21" s="18" t="s">
        <v>13</v>
      </c>
      <c r="J21" s="18" t="s">
        <v>19</v>
      </c>
      <c r="K21" s="18" t="s">
        <v>34</v>
      </c>
      <c r="L21" s="18" t="s">
        <v>35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s="17" customFormat="1" x14ac:dyDescent="0.2">
      <c r="A22" s="19"/>
      <c r="B22" s="20" t="s">
        <v>50</v>
      </c>
      <c r="C22" s="20" t="s">
        <v>50</v>
      </c>
      <c r="D22" s="20"/>
      <c r="E22" s="20"/>
      <c r="F22" s="21"/>
      <c r="G22" s="22"/>
      <c r="H22" s="22"/>
      <c r="I22" s="22"/>
      <c r="J22" s="22"/>
      <c r="K22" s="22"/>
      <c r="L22" s="22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3" x14ac:dyDescent="0.2">
      <c r="C23" s="13"/>
      <c r="D23" s="13"/>
      <c r="E23" s="13"/>
      <c r="F23" s="13"/>
      <c r="G23" s="13"/>
    </row>
    <row r="24" spans="1:23" x14ac:dyDescent="0.2">
      <c r="C24" s="13"/>
      <c r="D24" s="13"/>
      <c r="E24" s="13"/>
      <c r="F24" s="13"/>
      <c r="G24" s="13"/>
    </row>
    <row r="25" spans="1:23" x14ac:dyDescent="0.2">
      <c r="C25" s="13"/>
      <c r="D25" s="13"/>
      <c r="E25" s="13"/>
      <c r="F25" s="13"/>
      <c r="G25" s="13"/>
    </row>
    <row r="26" spans="1:23" x14ac:dyDescent="0.2">
      <c r="C26" s="13"/>
      <c r="D26" s="13"/>
      <c r="E26" s="13"/>
      <c r="F26" s="13"/>
      <c r="G26" s="13"/>
    </row>
    <row r="27" spans="1:23" x14ac:dyDescent="0.2">
      <c r="C27" s="13"/>
      <c r="D27" s="13"/>
      <c r="E27" s="13"/>
      <c r="F27" s="13"/>
      <c r="G27" s="13"/>
    </row>
  </sheetData>
  <mergeCells count="10">
    <mergeCell ref="G3:H3"/>
    <mergeCell ref="B20:L20"/>
    <mergeCell ref="B14:B18"/>
    <mergeCell ref="E14:E18"/>
    <mergeCell ref="G5:H5"/>
    <mergeCell ref="G7:J7"/>
    <mergeCell ref="B11:D11"/>
    <mergeCell ref="B7:C7"/>
    <mergeCell ref="B5:C5"/>
    <mergeCell ref="B12:D12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Y30"/>
  <sheetViews>
    <sheetView tabSelected="1" workbookViewId="0">
      <selection activeCell="F28" sqref="F28"/>
    </sheetView>
  </sheetViews>
  <sheetFormatPr baseColWidth="10" defaultColWidth="8.83203125" defaultRowHeight="15" x14ac:dyDescent="0.2"/>
  <cols>
    <col min="1" max="1" width="2.33203125" customWidth="1"/>
    <col min="2" max="2" width="8.83203125" style="17" customWidth="1"/>
    <col min="3" max="3" width="9.83203125" customWidth="1"/>
    <col min="4" max="4" width="9.1640625" customWidth="1"/>
    <col min="5" max="5" width="18.6640625" style="1" customWidth="1"/>
    <col min="6" max="6" width="22.1640625" customWidth="1"/>
    <col min="7" max="7" width="37.5" customWidth="1"/>
    <col min="8" max="8" width="16" style="17" customWidth="1"/>
    <col min="9" max="9" width="15.33203125" customWidth="1"/>
    <col min="10" max="10" width="14.1640625" customWidth="1"/>
    <col min="12" max="12" width="12.83203125" customWidth="1"/>
    <col min="13" max="13" width="9.83203125" bestFit="1" customWidth="1"/>
    <col min="14" max="14" width="11" style="17" customWidth="1"/>
    <col min="15" max="25" width="9.1640625" style="17"/>
  </cols>
  <sheetData>
    <row r="2" spans="2:21" ht="16" x14ac:dyDescent="0.2">
      <c r="B2" s="26" t="s">
        <v>38</v>
      </c>
      <c r="I2" s="31"/>
      <c r="J2" s="31"/>
    </row>
    <row r="4" spans="2:21" s="17" customFormat="1" x14ac:dyDescent="0.2">
      <c r="B4" s="80" t="s">
        <v>8</v>
      </c>
      <c r="C4" s="80" t="s">
        <v>14</v>
      </c>
      <c r="D4" s="82" t="s">
        <v>15</v>
      </c>
      <c r="E4" s="82" t="s">
        <v>36</v>
      </c>
      <c r="F4" s="82" t="s">
        <v>39</v>
      </c>
      <c r="G4" s="80" t="s">
        <v>59</v>
      </c>
      <c r="H4" s="80" t="s">
        <v>72</v>
      </c>
      <c r="I4" s="79" t="s">
        <v>17</v>
      </c>
      <c r="J4" s="79"/>
      <c r="K4" s="79"/>
      <c r="L4" s="79"/>
      <c r="M4" s="79"/>
      <c r="N4" s="78" t="s">
        <v>18</v>
      </c>
      <c r="O4" s="78"/>
      <c r="P4" s="78"/>
      <c r="Q4" s="78"/>
      <c r="R4" s="78"/>
      <c r="S4" s="78"/>
      <c r="T4" s="78"/>
      <c r="U4" s="78"/>
    </row>
    <row r="5" spans="2:21" s="33" customFormat="1" ht="16" x14ac:dyDescent="0.2">
      <c r="B5" s="81"/>
      <c r="C5" s="81"/>
      <c r="D5" s="82"/>
      <c r="E5" s="82"/>
      <c r="F5" s="82"/>
      <c r="G5" s="81"/>
      <c r="H5" s="81"/>
      <c r="I5" s="32" t="s">
        <v>54</v>
      </c>
      <c r="J5" s="32" t="s">
        <v>55</v>
      </c>
      <c r="K5" s="32" t="s">
        <v>4</v>
      </c>
      <c r="L5" s="32" t="s">
        <v>16</v>
      </c>
      <c r="M5" s="32" t="s">
        <v>1</v>
      </c>
      <c r="N5" s="32" t="s">
        <v>9</v>
      </c>
      <c r="O5" s="32" t="s">
        <v>10</v>
      </c>
      <c r="P5" s="32" t="s">
        <v>11</v>
      </c>
      <c r="Q5" s="32" t="s">
        <v>12</v>
      </c>
      <c r="R5" s="32" t="s">
        <v>13</v>
      </c>
      <c r="S5" s="32" t="s">
        <v>19</v>
      </c>
      <c r="T5" s="32" t="s">
        <v>34</v>
      </c>
      <c r="U5" s="32" t="s">
        <v>35</v>
      </c>
    </row>
    <row r="6" spans="2:21" s="56" customFormat="1" ht="272" x14ac:dyDescent="0.2">
      <c r="B6" s="25">
        <v>1</v>
      </c>
      <c r="C6" s="25" t="s">
        <v>66</v>
      </c>
      <c r="D6" s="50"/>
      <c r="E6" s="51" t="s">
        <v>53</v>
      </c>
      <c r="F6" s="52" t="s">
        <v>75</v>
      </c>
      <c r="G6" s="52" t="s">
        <v>60</v>
      </c>
      <c r="H6" s="53" t="s">
        <v>71</v>
      </c>
      <c r="I6" s="54">
        <v>1756833.7</v>
      </c>
      <c r="J6" s="54">
        <v>2563613.3199999998</v>
      </c>
      <c r="K6" s="55"/>
      <c r="L6" s="75">
        <v>5865110</v>
      </c>
      <c r="M6" s="25"/>
      <c r="N6" s="25"/>
      <c r="O6" s="25"/>
      <c r="P6" s="25"/>
      <c r="Q6" s="25"/>
      <c r="R6" s="25"/>
      <c r="S6" s="25"/>
      <c r="T6" s="25"/>
      <c r="U6" s="25"/>
    </row>
    <row r="7" spans="2:21" s="56" customFormat="1" ht="80" x14ac:dyDescent="0.2">
      <c r="B7" s="25">
        <f>B6+1</f>
        <v>2</v>
      </c>
      <c r="C7" s="25" t="s">
        <v>67</v>
      </c>
      <c r="D7" s="50"/>
      <c r="E7" s="51" t="s">
        <v>53</v>
      </c>
      <c r="F7" s="52" t="s">
        <v>76</v>
      </c>
      <c r="G7" s="52" t="s">
        <v>62</v>
      </c>
      <c r="H7" s="53" t="s">
        <v>61</v>
      </c>
      <c r="I7" s="54">
        <v>452061.09</v>
      </c>
      <c r="J7" s="54">
        <v>406854.99</v>
      </c>
      <c r="K7" s="55"/>
      <c r="L7" s="76"/>
      <c r="M7" s="25"/>
      <c r="N7" s="25"/>
      <c r="O7" s="25"/>
      <c r="P7" s="25"/>
      <c r="Q7" s="25"/>
      <c r="R7" s="25"/>
      <c r="S7" s="25"/>
      <c r="T7" s="25"/>
      <c r="U7" s="25"/>
    </row>
    <row r="8" spans="2:21" s="56" customFormat="1" ht="160" x14ac:dyDescent="0.2">
      <c r="B8" s="25">
        <f>B7+1</f>
        <v>3</v>
      </c>
      <c r="C8" s="25" t="s">
        <v>68</v>
      </c>
      <c r="D8" s="50"/>
      <c r="E8" s="51" t="s">
        <v>53</v>
      </c>
      <c r="F8" s="57" t="s">
        <v>77</v>
      </c>
      <c r="G8" s="57" t="s">
        <v>63</v>
      </c>
      <c r="H8" s="53" t="s">
        <v>70</v>
      </c>
      <c r="I8" s="54">
        <v>9084056</v>
      </c>
      <c r="J8" s="54">
        <v>8175650</v>
      </c>
      <c r="K8" s="25"/>
      <c r="L8" s="76"/>
      <c r="M8" s="25"/>
      <c r="N8" s="25"/>
      <c r="O8" s="25"/>
      <c r="P8" s="25"/>
      <c r="Q8" s="25"/>
      <c r="R8" s="25"/>
      <c r="S8" s="25"/>
      <c r="T8" s="25"/>
      <c r="U8" s="25"/>
    </row>
    <row r="9" spans="2:21" s="56" customFormat="1" ht="32" x14ac:dyDescent="0.2">
      <c r="B9" s="25" t="s">
        <v>64</v>
      </c>
      <c r="C9" s="58" t="s">
        <v>65</v>
      </c>
      <c r="D9" s="25"/>
      <c r="E9" s="59" t="s">
        <v>7</v>
      </c>
      <c r="F9" s="65" t="s">
        <v>69</v>
      </c>
      <c r="G9" s="25"/>
      <c r="H9" s="25"/>
      <c r="I9" s="60"/>
      <c r="J9" s="60">
        <v>9000</v>
      </c>
      <c r="K9" s="25"/>
      <c r="L9" s="77"/>
      <c r="M9" s="25"/>
      <c r="N9" s="25"/>
      <c r="O9" s="25"/>
      <c r="P9" s="25"/>
      <c r="Q9" s="25"/>
      <c r="R9" s="25"/>
      <c r="S9" s="25"/>
      <c r="T9" s="25"/>
      <c r="U9" s="25"/>
    </row>
    <row r="10" spans="2:21" s="64" customFormat="1" x14ac:dyDescent="0.2">
      <c r="B10" s="61"/>
      <c r="C10" s="62"/>
      <c r="D10" s="61"/>
      <c r="E10" s="61"/>
      <c r="F10" s="61"/>
      <c r="G10" s="61"/>
      <c r="H10" s="61"/>
      <c r="I10" s="63">
        <f>SUM(I6:I9)</f>
        <v>11292950.789999999</v>
      </c>
      <c r="J10" s="63">
        <f>SUM(J6:J9)</f>
        <v>11155118.309999999</v>
      </c>
      <c r="K10" s="63">
        <f t="shared" ref="K10:L10" si="0">SUM(K6:K9)</f>
        <v>0</v>
      </c>
      <c r="L10" s="63">
        <f t="shared" si="0"/>
        <v>5865110</v>
      </c>
      <c r="M10" s="61"/>
      <c r="N10" s="61"/>
      <c r="O10" s="61"/>
      <c r="P10" s="61"/>
      <c r="Q10" s="61"/>
      <c r="R10" s="61"/>
      <c r="S10" s="61"/>
      <c r="T10" s="61"/>
      <c r="U10" s="61"/>
    </row>
    <row r="11" spans="2:21" s="56" customFormat="1" x14ac:dyDescent="0.2"/>
    <row r="12" spans="2:21" x14ac:dyDescent="0.2">
      <c r="B12" s="26" t="s">
        <v>40</v>
      </c>
      <c r="E12" s="9"/>
      <c r="F12" s="13"/>
      <c r="G12" s="13"/>
      <c r="H12" s="48"/>
      <c r="I12" s="49"/>
      <c r="J12" s="13"/>
    </row>
    <row r="13" spans="2:21" x14ac:dyDescent="0.2">
      <c r="H13" s="35"/>
      <c r="I13" s="36"/>
    </row>
    <row r="14" spans="2:21" x14ac:dyDescent="0.2">
      <c r="I14" s="34"/>
    </row>
    <row r="15" spans="2:21" x14ac:dyDescent="0.2">
      <c r="I15" s="34"/>
    </row>
    <row r="16" spans="2:21" x14ac:dyDescent="0.2">
      <c r="B16" s="83" t="s">
        <v>41</v>
      </c>
      <c r="C16" s="83" t="s">
        <v>14</v>
      </c>
      <c r="D16" s="82" t="s">
        <v>15</v>
      </c>
      <c r="E16" s="84" t="s">
        <v>36</v>
      </c>
      <c r="F16" s="82" t="s">
        <v>44</v>
      </c>
      <c r="G16" s="37"/>
      <c r="H16" s="80" t="s">
        <v>37</v>
      </c>
      <c r="I16" s="79" t="s">
        <v>42</v>
      </c>
      <c r="J16" s="79"/>
      <c r="K16" s="79"/>
      <c r="L16" s="79"/>
      <c r="M16" s="79"/>
      <c r="N16" s="78" t="s">
        <v>18</v>
      </c>
      <c r="O16" s="78"/>
      <c r="P16" s="78"/>
      <c r="Q16" s="78"/>
      <c r="R16" s="78"/>
      <c r="S16" s="78"/>
      <c r="T16" s="78"/>
      <c r="U16" s="78"/>
    </row>
    <row r="17" spans="2:21" x14ac:dyDescent="0.2">
      <c r="B17" s="83"/>
      <c r="C17" s="83"/>
      <c r="D17" s="82"/>
      <c r="E17" s="84"/>
      <c r="F17" s="82"/>
      <c r="G17" s="38"/>
      <c r="H17" s="81"/>
      <c r="I17" s="5" t="s">
        <v>3</v>
      </c>
      <c r="J17" s="5"/>
      <c r="K17" s="5" t="s">
        <v>4</v>
      </c>
      <c r="L17" s="5" t="s">
        <v>16</v>
      </c>
      <c r="M17" s="5" t="s">
        <v>1</v>
      </c>
      <c r="N17" s="5" t="s">
        <v>9</v>
      </c>
      <c r="O17" s="5" t="s">
        <v>10</v>
      </c>
      <c r="P17" s="5" t="s">
        <v>11</v>
      </c>
      <c r="Q17" s="5" t="s">
        <v>12</v>
      </c>
      <c r="R17" s="5" t="s">
        <v>13</v>
      </c>
      <c r="S17" s="5" t="s">
        <v>19</v>
      </c>
      <c r="T17" s="5" t="s">
        <v>34</v>
      </c>
      <c r="U17" s="5" t="s">
        <v>35</v>
      </c>
    </row>
    <row r="18" spans="2:21" x14ac:dyDescent="0.2">
      <c r="B18" s="15"/>
      <c r="C18" s="3"/>
      <c r="D18" s="3"/>
      <c r="E18" s="2"/>
      <c r="F18" s="3"/>
      <c r="G18" s="3"/>
      <c r="H18" s="15"/>
      <c r="I18" s="3"/>
      <c r="J18" s="3"/>
      <c r="K18" s="3"/>
      <c r="L18" s="3"/>
      <c r="M18" s="3"/>
      <c r="N18" s="15"/>
      <c r="O18" s="15"/>
      <c r="P18" s="15"/>
      <c r="Q18" s="15"/>
      <c r="R18" s="15"/>
      <c r="S18" s="15"/>
      <c r="T18" s="15"/>
      <c r="U18" s="15"/>
    </row>
    <row r="19" spans="2:21" x14ac:dyDescent="0.2">
      <c r="B19" s="15"/>
      <c r="C19" s="3"/>
      <c r="D19" s="3"/>
      <c r="E19" s="2"/>
      <c r="F19" s="3"/>
      <c r="G19" s="3"/>
      <c r="H19" s="15"/>
      <c r="I19" s="3"/>
      <c r="J19" s="3"/>
      <c r="K19" s="3"/>
      <c r="L19" s="3"/>
      <c r="M19" s="3"/>
      <c r="N19" s="15"/>
      <c r="O19" s="15"/>
      <c r="P19" s="15"/>
      <c r="Q19" s="15"/>
      <c r="R19" s="15"/>
      <c r="S19" s="15"/>
      <c r="T19" s="15"/>
      <c r="U19" s="15"/>
    </row>
    <row r="20" spans="2:21" x14ac:dyDescent="0.2">
      <c r="B20" s="15"/>
      <c r="C20" s="3"/>
      <c r="D20" s="3"/>
      <c r="E20" s="2"/>
      <c r="F20" s="3"/>
      <c r="G20" s="3"/>
      <c r="H20" s="15"/>
      <c r="I20" s="3"/>
      <c r="J20" s="3"/>
      <c r="K20" s="3"/>
      <c r="L20" s="3"/>
      <c r="M20" s="3"/>
      <c r="N20" s="15"/>
      <c r="O20" s="15"/>
      <c r="P20" s="15"/>
      <c r="Q20" s="15"/>
      <c r="R20" s="15"/>
      <c r="S20" s="15"/>
      <c r="T20" s="15"/>
      <c r="U20" s="15"/>
    </row>
    <row r="21" spans="2:21" x14ac:dyDescent="0.2">
      <c r="B21" s="15"/>
      <c r="C21" s="3"/>
      <c r="D21" s="3"/>
      <c r="E21" s="2"/>
      <c r="F21" s="3"/>
      <c r="G21" s="3"/>
      <c r="H21" s="15"/>
      <c r="I21" s="3"/>
      <c r="J21" s="3"/>
      <c r="K21" s="3"/>
      <c r="L21" s="3"/>
      <c r="M21" s="3"/>
      <c r="N21" s="15"/>
      <c r="O21" s="15"/>
      <c r="P21" s="15"/>
      <c r="Q21" s="15"/>
      <c r="R21" s="15"/>
      <c r="S21" s="15"/>
      <c r="T21" s="15"/>
      <c r="U21" s="15"/>
    </row>
    <row r="23" spans="2:21" x14ac:dyDescent="0.2">
      <c r="B23" s="26" t="s">
        <v>43</v>
      </c>
    </row>
    <row r="25" spans="2:21" x14ac:dyDescent="0.2">
      <c r="B25" s="83" t="s">
        <v>41</v>
      </c>
      <c r="C25" s="83" t="s">
        <v>14</v>
      </c>
      <c r="D25" s="82" t="s">
        <v>15</v>
      </c>
      <c r="E25" s="84" t="s">
        <v>36</v>
      </c>
      <c r="F25" s="82" t="s">
        <v>45</v>
      </c>
      <c r="G25" s="37"/>
      <c r="H25" s="80" t="s">
        <v>37</v>
      </c>
      <c r="I25" s="85" t="s">
        <v>49</v>
      </c>
      <c r="J25" s="86"/>
      <c r="K25" s="86"/>
      <c r="L25" s="87"/>
      <c r="M25" s="78" t="s">
        <v>18</v>
      </c>
      <c r="N25" s="78"/>
      <c r="O25" s="78"/>
      <c r="P25" s="78"/>
      <c r="Q25" s="78"/>
      <c r="R25" s="78"/>
      <c r="S25" s="78"/>
      <c r="T25" s="78"/>
    </row>
    <row r="26" spans="2:21" x14ac:dyDescent="0.2">
      <c r="B26" s="83"/>
      <c r="C26" s="83"/>
      <c r="D26" s="82"/>
      <c r="E26" s="84"/>
      <c r="F26" s="82"/>
      <c r="G26" s="38"/>
      <c r="H26" s="81"/>
      <c r="I26" s="5" t="s">
        <v>46</v>
      </c>
      <c r="J26" s="5"/>
      <c r="K26" s="5" t="s">
        <v>47</v>
      </c>
      <c r="L26" s="5" t="s">
        <v>48</v>
      </c>
      <c r="M26" s="5" t="s">
        <v>9</v>
      </c>
      <c r="N26" s="5" t="s">
        <v>10</v>
      </c>
      <c r="O26" s="5" t="s">
        <v>11</v>
      </c>
      <c r="P26" s="5" t="s">
        <v>12</v>
      </c>
      <c r="Q26" s="5" t="s">
        <v>13</v>
      </c>
      <c r="R26" s="5" t="s">
        <v>19</v>
      </c>
      <c r="S26" s="5" t="s">
        <v>34</v>
      </c>
      <c r="T26" s="5" t="s">
        <v>35</v>
      </c>
    </row>
    <row r="27" spans="2:21" x14ac:dyDescent="0.2">
      <c r="B27" s="15">
        <v>1</v>
      </c>
      <c r="C27" s="3"/>
      <c r="D27" s="3"/>
      <c r="E27" s="2"/>
      <c r="F27" s="27"/>
      <c r="G27" s="27"/>
      <c r="H27" s="4"/>
      <c r="I27" s="3"/>
      <c r="J27" s="3"/>
      <c r="K27" s="3"/>
      <c r="L27" s="3"/>
      <c r="M27" s="3"/>
      <c r="N27" s="15"/>
      <c r="O27" s="15"/>
      <c r="P27" s="15"/>
      <c r="Q27" s="15"/>
      <c r="R27" s="15"/>
      <c r="S27" s="15"/>
      <c r="T27" s="15"/>
    </row>
    <row r="28" spans="2:21" x14ac:dyDescent="0.2">
      <c r="B28" s="15">
        <v>2</v>
      </c>
      <c r="C28" s="3"/>
      <c r="D28" s="3"/>
      <c r="E28" s="2"/>
      <c r="F28" s="27"/>
      <c r="G28" s="27"/>
      <c r="H28" s="15"/>
      <c r="I28" s="3"/>
      <c r="J28" s="3"/>
      <c r="K28" s="3"/>
      <c r="L28" s="3"/>
      <c r="M28" s="3"/>
      <c r="N28" s="15"/>
      <c r="O28" s="15"/>
      <c r="P28" s="15"/>
      <c r="Q28" s="15"/>
      <c r="R28" s="15"/>
      <c r="S28" s="15"/>
      <c r="T28" s="15"/>
    </row>
    <row r="29" spans="2:21" x14ac:dyDescent="0.2">
      <c r="B29" s="15">
        <v>3</v>
      </c>
      <c r="C29" s="3"/>
      <c r="D29" s="3"/>
      <c r="E29" s="2"/>
      <c r="F29" s="3"/>
      <c r="G29" s="3"/>
      <c r="H29" s="15"/>
      <c r="I29" s="3"/>
      <c r="J29" s="3"/>
      <c r="K29" s="3"/>
      <c r="L29" s="3"/>
      <c r="M29" s="3"/>
      <c r="N29" s="15"/>
      <c r="O29" s="15"/>
      <c r="P29" s="15"/>
      <c r="Q29" s="15"/>
      <c r="R29" s="15"/>
      <c r="S29" s="15"/>
      <c r="T29" s="15"/>
    </row>
    <row r="30" spans="2:21" x14ac:dyDescent="0.2">
      <c r="B30" s="15"/>
      <c r="C30" s="3"/>
      <c r="D30" s="3"/>
      <c r="E30" s="2"/>
      <c r="F30" s="3"/>
      <c r="G30" s="3"/>
      <c r="H30" s="15"/>
      <c r="I30" s="3"/>
      <c r="J30" s="3"/>
      <c r="K30" s="3"/>
      <c r="L30" s="3"/>
      <c r="M30" s="3"/>
      <c r="N30" s="15"/>
      <c r="O30" s="15"/>
      <c r="P30" s="15"/>
      <c r="Q30" s="15"/>
      <c r="R30" s="15"/>
      <c r="S30" s="15"/>
      <c r="T30" s="15"/>
    </row>
  </sheetData>
  <mergeCells count="26">
    <mergeCell ref="H16:H17"/>
    <mergeCell ref="I16:M16"/>
    <mergeCell ref="N16:U16"/>
    <mergeCell ref="B25:B26"/>
    <mergeCell ref="C25:C26"/>
    <mergeCell ref="D25:D26"/>
    <mergeCell ref="E25:E26"/>
    <mergeCell ref="F25:F26"/>
    <mergeCell ref="H25:H26"/>
    <mergeCell ref="M25:T25"/>
    <mergeCell ref="I25:L25"/>
    <mergeCell ref="B16:B17"/>
    <mergeCell ref="C16:C17"/>
    <mergeCell ref="D16:D17"/>
    <mergeCell ref="E16:E17"/>
    <mergeCell ref="F16:F17"/>
    <mergeCell ref="L6:L9"/>
    <mergeCell ref="N4:U4"/>
    <mergeCell ref="I4:M4"/>
    <mergeCell ref="B4:B5"/>
    <mergeCell ref="C4:C5"/>
    <mergeCell ref="D4:D5"/>
    <mergeCell ref="E4:E5"/>
    <mergeCell ref="F4:F5"/>
    <mergeCell ref="H4:H5"/>
    <mergeCell ref="G4:G5"/>
  </mergeCells>
  <pageMargins left="0.7" right="0.7" top="0.75" bottom="0.75" header="0.3" footer="0.3"/>
  <pageSetup paperSize="9" scale="4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Справка</vt:lpstr>
      <vt:lpstr>ОБЗОР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g.valeeva@anpzenit.ru</cp:lastModifiedBy>
  <cp:lastPrinted>2020-08-19T07:32:10Z</cp:lastPrinted>
  <dcterms:created xsi:type="dcterms:W3CDTF">2016-06-17T07:23:23Z</dcterms:created>
  <dcterms:modified xsi:type="dcterms:W3CDTF">2025-07-10T08:21:22Z</dcterms:modified>
</cp:coreProperties>
</file>